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Hiltsje - Tim\"/>
    </mc:Choice>
  </mc:AlternateContent>
  <bookViews>
    <workbookView xWindow="930" yWindow="0" windowWidth="1956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B12" i="1"/>
  <c r="C12" i="1"/>
  <c r="D12" i="1"/>
  <c r="E12" i="1"/>
  <c r="F12" i="1"/>
  <c r="H12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B34" i="1"/>
  <c r="C37" i="1" s="1"/>
  <c r="C34" i="1"/>
  <c r="F34" i="1"/>
  <c r="B48" i="1"/>
  <c r="B71" i="1" s="1"/>
  <c r="D48" i="1"/>
  <c r="B72" i="1" s="1"/>
  <c r="G48" i="1"/>
  <c r="B73" i="1" s="1"/>
  <c r="I48" i="1"/>
  <c r="B74" i="1" s="1"/>
  <c r="B75" i="1"/>
  <c r="B76" i="1"/>
  <c r="D34" i="1" l="1"/>
  <c r="C38" i="1" s="1"/>
  <c r="G34" i="1"/>
  <c r="G12" i="1"/>
  <c r="I12" i="1" l="1"/>
  <c r="B70" i="1"/>
  <c r="B77" i="1" s="1"/>
</calcChain>
</file>

<file path=xl/sharedStrings.xml><?xml version="1.0" encoding="utf-8"?>
<sst xmlns="http://schemas.openxmlformats.org/spreadsheetml/2006/main" count="94" uniqueCount="80">
  <si>
    <t>Motorbike</t>
  </si>
  <si>
    <t>vaccinations</t>
  </si>
  <si>
    <t>Delorme</t>
  </si>
  <si>
    <t>Insurance</t>
  </si>
  <si>
    <t>Transportation</t>
  </si>
  <si>
    <t>Visa</t>
  </si>
  <si>
    <t>Daily costs</t>
  </si>
  <si>
    <t xml:space="preserve">Total </t>
  </si>
  <si>
    <t>Estimation</t>
  </si>
  <si>
    <t>All other costs</t>
  </si>
  <si>
    <t xml:space="preserve">tankbag </t>
  </si>
  <si>
    <t>Alu panniers</t>
  </si>
  <si>
    <t>upholster seat</t>
  </si>
  <si>
    <t>Preparing the motorbike</t>
  </si>
  <si>
    <t>DTP</t>
  </si>
  <si>
    <t>Rabies</t>
  </si>
  <si>
    <t>Japanese encf.</t>
  </si>
  <si>
    <t>Hep. B</t>
  </si>
  <si>
    <t>Malaria</t>
  </si>
  <si>
    <t>Typhiod fever</t>
  </si>
  <si>
    <t>Vaccinations</t>
  </si>
  <si>
    <t xml:space="preserve">Carnet de Passage </t>
  </si>
  <si>
    <t>Visum Turkey</t>
  </si>
  <si>
    <t>Visum Iran</t>
  </si>
  <si>
    <t>Flight for me NZ - Nepal</t>
  </si>
  <si>
    <t>Visum Pakistan</t>
  </si>
  <si>
    <t>Plan 4 mo.</t>
  </si>
  <si>
    <t>Clearing customs Nepal</t>
  </si>
  <si>
    <t>Visum India</t>
  </si>
  <si>
    <t>Device</t>
  </si>
  <si>
    <t>World Nomads 4 mo.</t>
  </si>
  <si>
    <t>Motorbike NZ - Nepal</t>
  </si>
  <si>
    <t>Visum Nepal</t>
  </si>
  <si>
    <t>Delorme Inreach Tracking</t>
  </si>
  <si>
    <t xml:space="preserve">Transportation </t>
  </si>
  <si>
    <t>Visa costs</t>
  </si>
  <si>
    <t>Preparation costs</t>
  </si>
  <si>
    <t>per 1 liter</t>
  </si>
  <si>
    <t xml:space="preserve">Fuel consumption </t>
  </si>
  <si>
    <t>Average distance per day (km)</t>
  </si>
  <si>
    <t xml:space="preserve">Days riding </t>
  </si>
  <si>
    <t>Totals and averages</t>
  </si>
  <si>
    <t>FR, LUX, BE, NLD</t>
  </si>
  <si>
    <t>Swiss</t>
  </si>
  <si>
    <t>Italy</t>
  </si>
  <si>
    <t>Greece</t>
  </si>
  <si>
    <t>!</t>
  </si>
  <si>
    <t>Turkije</t>
  </si>
  <si>
    <t>Iran</t>
  </si>
  <si>
    <t>Pakistan</t>
  </si>
  <si>
    <t>India</t>
  </si>
  <si>
    <t>Nepal</t>
  </si>
  <si>
    <t>petrol price (€/l)</t>
  </si>
  <si>
    <t>Fuel (€)</t>
  </si>
  <si>
    <t>CONS (km/l)</t>
  </si>
  <si>
    <t>Fuel (l)</t>
  </si>
  <si>
    <t>Distance (km)</t>
  </si>
  <si>
    <t>Country</t>
  </si>
  <si>
    <t>Fuel and distances</t>
  </si>
  <si>
    <t xml:space="preserve">Al spendings not listed in the above. e.g: museums, clothing, etc. </t>
  </si>
  <si>
    <t xml:space="preserve">Misc: </t>
  </si>
  <si>
    <t>So I divided the costs of the motor over all the countries.</t>
  </si>
  <si>
    <t xml:space="preserve">*In Turkey I bought a new set of tires, which would make Turkey look expensive. </t>
  </si>
  <si>
    <t>Repairing and for example new tires of the motorcycle and oil.</t>
  </si>
  <si>
    <t>Motor:</t>
  </si>
  <si>
    <t xml:space="preserve">Everything consumed by me. </t>
  </si>
  <si>
    <t xml:space="preserve">Food: </t>
  </si>
  <si>
    <t>Hostels, backpackers, hotels, guesthouses. No camping.</t>
  </si>
  <si>
    <t>Accomodation:</t>
  </si>
  <si>
    <t>Every means of transport used. e.g. motorcycle, ferries, public transport.</t>
  </si>
  <si>
    <t>Transport:</t>
  </si>
  <si>
    <t>These costs are the average costs per day WHILE riding. Excluding all other costs (e.g. visas, shipping, etc. See below).</t>
  </si>
  <si>
    <t>Av. /day (€)</t>
  </si>
  <si>
    <t>Days</t>
  </si>
  <si>
    <t>Total (€)</t>
  </si>
  <si>
    <t xml:space="preserve">Misc. </t>
  </si>
  <si>
    <t>Motor*</t>
  </si>
  <si>
    <t>Food</t>
  </si>
  <si>
    <t>Accomodation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</si>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</sst>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2" borderId="2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2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2" borderId="0" xfId="0" applyFill="1" applyBorder="1" applyAlignment="1">
      <alignment horizontal="left"/>
    </xf>
    <xf numFmtId="164" fontId="0" fillId="0" borderId="0" xfId="0" applyNumberFormat="1" applyFill="1" applyBorder="1"/>
    <xf numFmtId="0" fontId="0" fillId="2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2" fillId="0" borderId="2" xfId="0" applyFont="1" applyFill="1" applyBorder="1"/>
    <xf numFmtId="0" fontId="2" fillId="2" borderId="1" xfId="0" applyFont="1" applyFill="1" applyBorder="1"/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0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0" borderId="0" xfId="0" applyFont="1" applyFill="1"/>
    <xf numFmtId="43" fontId="2" fillId="0" borderId="0" xfId="0" applyNumberFormat="1" applyFont="1" applyFill="1" applyAlignment="1"/>
    <xf numFmtId="0" fontId="0" fillId="0" borderId="0" xfId="0" applyFont="1" applyFill="1" applyBorder="1"/>
    <xf numFmtId="1" fontId="2" fillId="0" borderId="0" xfId="0" applyNumberFormat="1" applyFont="1" applyFill="1" applyAlignment="1"/>
    <xf numFmtId="0" fontId="2" fillId="0" borderId="0" xfId="0" applyFont="1" applyFill="1" applyAlignment="1"/>
    <xf numFmtId="2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0" fontId="0" fillId="0" borderId="3" xfId="0" applyFill="1" applyBorder="1"/>
    <xf numFmtId="2" fontId="2" fillId="2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1" applyNumberFormat="1" applyFont="1" applyFill="1" applyBorder="1"/>
    <xf numFmtId="0" fontId="2" fillId="3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164" fontId="2" fillId="2" borderId="0" xfId="1" applyNumberFormat="1" applyFont="1" applyFill="1"/>
    <xf numFmtId="0" fontId="0" fillId="3" borderId="0" xfId="0" applyFont="1" applyFill="1"/>
    <xf numFmtId="43" fontId="0" fillId="2" borderId="0" xfId="0" applyNumberFormat="1" applyFill="1"/>
    <xf numFmtId="164" fontId="2" fillId="2" borderId="0" xfId="1" quotePrefix="1" applyNumberFormat="1" applyFont="1" applyFill="1"/>
    <xf numFmtId="43" fontId="0" fillId="3" borderId="0" xfId="0" applyNumberFormat="1" applyFont="1" applyFill="1"/>
    <xf numFmtId="0" fontId="3" fillId="2" borderId="1" xfId="0" applyFont="1" applyFill="1" applyBorder="1"/>
    <xf numFmtId="0" fontId="3" fillId="0" borderId="1" xfId="0" applyFont="1" applyBorder="1"/>
    <xf numFmtId="164" fontId="3" fillId="2" borderId="1" xfId="1" applyNumberFormat="1" applyFont="1" applyFill="1" applyBorder="1"/>
    <xf numFmtId="0" fontId="3" fillId="3" borderId="2" xfId="0" applyFont="1" applyFill="1" applyBorder="1"/>
    <xf numFmtId="0" fontId="2" fillId="0" borderId="0" xfId="0" applyFont="1" applyFill="1" applyAlignment="1">
      <alignment horizontal="left"/>
    </xf>
    <xf numFmtId="164" fontId="2" fillId="2" borderId="1" xfId="0" applyNumberFormat="1" applyFont="1" applyFill="1" applyBorder="1"/>
    <xf numFmtId="164" fontId="2" fillId="4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43" fontId="3" fillId="0" borderId="1" xfId="0" applyNumberFormat="1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0" fontId="0" fillId="0" borderId="3" xfId="0" applyBorder="1"/>
    <xf numFmtId="0" fontId="3" fillId="2" borderId="3" xfId="0" applyFont="1" applyFill="1" applyBorder="1"/>
    <xf numFmtId="0" fontId="0" fillId="3" borderId="4" xfId="0" applyFont="1" applyFill="1" applyBorder="1"/>
    <xf numFmtId="164" fontId="0" fillId="0" borderId="0" xfId="0" applyNumberFormat="1" applyBorder="1"/>
    <xf numFmtId="164" fontId="2" fillId="2" borderId="0" xfId="0" applyNumberFormat="1" applyFont="1" applyFill="1" applyBorder="1"/>
    <xf numFmtId="164" fontId="0" fillId="2" borderId="0" xfId="1" applyNumberFormat="1" applyFont="1" applyFill="1" applyBorder="1"/>
    <xf numFmtId="164" fontId="0" fillId="0" borderId="0" xfId="0" applyNumberFormat="1" applyBorder="1" applyAlignment="1">
      <alignment horizontal="center"/>
    </xf>
    <xf numFmtId="164" fontId="2" fillId="4" borderId="0" xfId="0" applyNumberFormat="1" applyFont="1" applyFill="1" applyBorder="1"/>
    <xf numFmtId="0" fontId="0" fillId="0" borderId="0" xfId="0" applyBorder="1"/>
    <xf numFmtId="164" fontId="0" fillId="2" borderId="5" xfId="0" applyNumberFormat="1" applyFill="1" applyBorder="1"/>
    <xf numFmtId="43" fontId="0" fillId="3" borderId="4" xfId="0" applyNumberFormat="1" applyFont="1" applyFill="1" applyBorder="1"/>
    <xf numFmtId="164" fontId="2" fillId="2" borderId="3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19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231457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C74" sqref="C74"/>
    </sheetView>
  </sheetViews>
  <sheetFormatPr defaultRowHeight="15" x14ac:dyDescent="0.25"/>
  <cols>
    <col min="1" max="1" width="17.85546875" customWidth="1"/>
    <col min="2" max="2" width="13" customWidth="1"/>
    <col min="3" max="3" width="21.85546875" customWidth="1"/>
    <col min="6" max="6" width="9.7109375" customWidth="1"/>
    <col min="8" max="8" width="10.28515625" customWidth="1"/>
    <col min="9" max="9" width="11.28515625" customWidth="1"/>
  </cols>
  <sheetData>
    <row r="1" spans="1:9" s="5" customFormat="1" x14ac:dyDescent="0.25">
      <c r="A1" s="7" t="s">
        <v>6</v>
      </c>
      <c r="B1" s="7"/>
      <c r="C1" s="7"/>
      <c r="D1" s="7"/>
      <c r="E1" s="7"/>
      <c r="F1" s="60"/>
      <c r="G1" s="7"/>
      <c r="H1" s="7"/>
      <c r="I1" s="7"/>
    </row>
    <row r="2" spans="1:9" x14ac:dyDescent="0.25">
      <c r="A2" s="52" t="s">
        <v>57</v>
      </c>
      <c r="B2" s="50" t="s">
        <v>79</v>
      </c>
      <c r="C2" s="49" t="s">
        <v>78</v>
      </c>
      <c r="D2" s="50" t="s">
        <v>77</v>
      </c>
      <c r="E2" s="49" t="s">
        <v>76</v>
      </c>
      <c r="F2" s="59" t="s">
        <v>75</v>
      </c>
      <c r="G2" s="58" t="s">
        <v>74</v>
      </c>
      <c r="H2" s="57" t="s">
        <v>73</v>
      </c>
      <c r="I2" s="63" t="s">
        <v>72</v>
      </c>
    </row>
    <row r="3" spans="1:9" x14ac:dyDescent="0.25">
      <c r="A3" s="64" t="s">
        <v>51</v>
      </c>
      <c r="B3" s="65">
        <v>83.426073131955491</v>
      </c>
      <c r="C3" s="66">
        <v>45.190779014308397</v>
      </c>
      <c r="D3" s="65">
        <v>25</v>
      </c>
      <c r="E3" s="67">
        <v>36.659999999999997</v>
      </c>
      <c r="F3" s="68">
        <v>82</v>
      </c>
      <c r="G3" s="69">
        <f>SUM(B3:F3)</f>
        <v>272.27685214626388</v>
      </c>
      <c r="H3" s="70">
        <v>8</v>
      </c>
      <c r="I3" s="71">
        <f>SUM(G3/H3)</f>
        <v>34.034606518282985</v>
      </c>
    </row>
    <row r="4" spans="1:9" x14ac:dyDescent="0.25">
      <c r="A4" s="64" t="s">
        <v>50</v>
      </c>
      <c r="B4" s="65">
        <v>58.218383395642654</v>
      </c>
      <c r="C4" s="66">
        <v>33.002449400541451</v>
      </c>
      <c r="D4" s="65">
        <v>16.759056336212456</v>
      </c>
      <c r="E4" s="67">
        <v>36.659999999999997</v>
      </c>
      <c r="F4" s="68">
        <v>8.25</v>
      </c>
      <c r="G4" s="69">
        <f>SUM(B4:F4)</f>
        <v>152.88988913239655</v>
      </c>
      <c r="H4" s="70">
        <v>4</v>
      </c>
      <c r="I4" s="71">
        <f>SUM(G4/H4)</f>
        <v>38.222472283099137</v>
      </c>
    </row>
    <row r="5" spans="1:9" x14ac:dyDescent="0.25">
      <c r="A5" s="64" t="s">
        <v>49</v>
      </c>
      <c r="B5" s="65">
        <v>216.81395348837211</v>
      </c>
      <c r="C5" s="66">
        <v>223.48837209302326</v>
      </c>
      <c r="D5" s="65">
        <v>167.28682170542635</v>
      </c>
      <c r="E5" s="67">
        <v>36.659999999999997</v>
      </c>
      <c r="F5" s="68">
        <v>75</v>
      </c>
      <c r="G5" s="69">
        <f>SUM(B5:F5)</f>
        <v>719.24914728682177</v>
      </c>
      <c r="H5" s="70">
        <v>30</v>
      </c>
      <c r="I5" s="71">
        <f>SUM(G5/H5)</f>
        <v>23.974971576227393</v>
      </c>
    </row>
    <row r="6" spans="1:9" x14ac:dyDescent="0.25">
      <c r="A6" s="64" t="s">
        <v>48</v>
      </c>
      <c r="B6" s="65">
        <v>76.829341317365262</v>
      </c>
      <c r="C6" s="66">
        <v>213.58281437125748</v>
      </c>
      <c r="D6" s="65">
        <v>154.5808383233533</v>
      </c>
      <c r="E6" s="67">
        <v>36.659999999999997</v>
      </c>
      <c r="F6" s="68">
        <v>48.203592814371255</v>
      </c>
      <c r="G6" s="69">
        <f>SUM(B6:F6)</f>
        <v>529.85658682634732</v>
      </c>
      <c r="H6" s="70">
        <v>15</v>
      </c>
      <c r="I6" s="71">
        <f>SUM(G6/H6)</f>
        <v>35.323772455089824</v>
      </c>
    </row>
    <row r="7" spans="1:9" x14ac:dyDescent="0.25">
      <c r="A7" s="72" t="s">
        <v>47</v>
      </c>
      <c r="B7" s="65">
        <v>229.85999999999999</v>
      </c>
      <c r="C7" s="66">
        <v>135.35999999999999</v>
      </c>
      <c r="D7" s="65">
        <v>203.43599999999995</v>
      </c>
      <c r="E7" s="67">
        <v>36.659999999999997</v>
      </c>
      <c r="F7" s="68">
        <v>99.44</v>
      </c>
      <c r="G7" s="69">
        <f>SUM(B7:F7)</f>
        <v>704.75599999999986</v>
      </c>
      <c r="H7" s="70">
        <v>12</v>
      </c>
      <c r="I7" s="71">
        <f>SUM(G7/H7)</f>
        <v>58.729666666666652</v>
      </c>
    </row>
    <row r="8" spans="1:9" x14ac:dyDescent="0.25">
      <c r="A8" s="64" t="s">
        <v>45</v>
      </c>
      <c r="B8" s="65">
        <v>68.12</v>
      </c>
      <c r="C8" s="66">
        <v>66</v>
      </c>
      <c r="D8" s="65">
        <v>72.3</v>
      </c>
      <c r="E8" s="67">
        <v>36.659999999999997</v>
      </c>
      <c r="F8" s="68">
        <v>13.2</v>
      </c>
      <c r="G8" s="69">
        <f>SUM(B8:F8)</f>
        <v>256.28000000000003</v>
      </c>
      <c r="H8" s="70">
        <v>4</v>
      </c>
      <c r="I8" s="71">
        <f>SUM(G8/H8)</f>
        <v>64.070000000000007</v>
      </c>
    </row>
    <row r="9" spans="1:9" x14ac:dyDescent="0.25">
      <c r="A9" s="64" t="s">
        <v>44</v>
      </c>
      <c r="B9" s="65">
        <v>113</v>
      </c>
      <c r="C9" s="66">
        <v>72</v>
      </c>
      <c r="D9" s="65">
        <v>114.8</v>
      </c>
      <c r="E9" s="67">
        <v>36.659999999999997</v>
      </c>
      <c r="F9" s="68">
        <v>65.5</v>
      </c>
      <c r="G9" s="69">
        <f>SUM(B9:F9)</f>
        <v>401.96000000000004</v>
      </c>
      <c r="H9" s="70">
        <v>4</v>
      </c>
      <c r="I9" s="71">
        <f>SUM(G9/H9)</f>
        <v>100.49000000000001</v>
      </c>
    </row>
    <row r="10" spans="1:9" x14ac:dyDescent="0.25">
      <c r="A10" s="64" t="s">
        <v>43</v>
      </c>
      <c r="B10" s="65">
        <v>80.05</v>
      </c>
      <c r="C10" s="66">
        <v>51.666666666666671</v>
      </c>
      <c r="D10" s="65">
        <v>80.5</v>
      </c>
      <c r="E10" s="67">
        <v>36.659999999999997</v>
      </c>
      <c r="F10" s="68">
        <v>4.666666666666667</v>
      </c>
      <c r="G10" s="69">
        <f>SUM(B10:F10)</f>
        <v>253.54333333333332</v>
      </c>
      <c r="H10" s="70">
        <v>2</v>
      </c>
      <c r="I10" s="71">
        <f>SUM(G10/H10)</f>
        <v>126.77166666666666</v>
      </c>
    </row>
    <row r="11" spans="1:9" x14ac:dyDescent="0.25">
      <c r="A11" s="64" t="s">
        <v>42</v>
      </c>
      <c r="B11" s="65">
        <v>70.28</v>
      </c>
      <c r="C11" s="66">
        <v>31.5</v>
      </c>
      <c r="D11" s="65">
        <v>2</v>
      </c>
      <c r="E11" s="67">
        <v>36.659999999999997</v>
      </c>
      <c r="F11" s="68">
        <v>0</v>
      </c>
      <c r="G11" s="69">
        <f>SUM(B11:F11)</f>
        <v>140.44</v>
      </c>
      <c r="H11" s="70">
        <v>2</v>
      </c>
      <c r="I11" s="71">
        <f>SUM(G11/H11)</f>
        <v>70.22</v>
      </c>
    </row>
    <row r="12" spans="1:9" x14ac:dyDescent="0.25">
      <c r="A12" s="41" t="s">
        <v>41</v>
      </c>
      <c r="B12" s="39">
        <f>SUM(B3:B11)</f>
        <v>996.5977513333354</v>
      </c>
      <c r="C12" s="54">
        <f>SUM(C3:C11)</f>
        <v>871.79108154579717</v>
      </c>
      <c r="D12" s="39">
        <f>SUM(D3:D11)</f>
        <v>836.66271636499198</v>
      </c>
      <c r="E12" s="54">
        <f>SUM(E3:E11)</f>
        <v>329.93999999999994</v>
      </c>
      <c r="F12" s="56">
        <f>SUM(F3:F11)</f>
        <v>396.26025948103791</v>
      </c>
      <c r="G12" s="55">
        <f>SUM(G3:G11)</f>
        <v>3431.2518087251633</v>
      </c>
      <c r="H12" s="38">
        <f>SUM(H3:H11)</f>
        <v>81</v>
      </c>
      <c r="I12" s="73">
        <f>SUM(G12/H12)</f>
        <v>42.3611334410514</v>
      </c>
    </row>
    <row r="13" spans="1:9" x14ac:dyDescent="0.25">
      <c r="A13" s="28" t="s">
        <v>71</v>
      </c>
      <c r="B13" s="5"/>
      <c r="C13" s="7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7" t="s">
        <v>70</v>
      </c>
      <c r="B15" s="28" t="s">
        <v>69</v>
      </c>
      <c r="C15" s="7"/>
      <c r="D15" s="28"/>
      <c r="E15" s="28"/>
      <c r="F15" s="5"/>
      <c r="G15" s="5"/>
      <c r="H15" s="5"/>
      <c r="I15" s="5"/>
    </row>
    <row r="16" spans="1:9" x14ac:dyDescent="0.25">
      <c r="A16" s="7" t="s">
        <v>68</v>
      </c>
      <c r="B16" s="28" t="s">
        <v>67</v>
      </c>
      <c r="C16" s="7"/>
      <c r="D16" s="28"/>
      <c r="E16" s="28"/>
      <c r="F16" s="5"/>
      <c r="G16" s="5"/>
      <c r="H16" s="5"/>
      <c r="I16" s="5"/>
    </row>
    <row r="17" spans="1:9" x14ac:dyDescent="0.25">
      <c r="A17" s="7" t="s">
        <v>66</v>
      </c>
      <c r="B17" s="28" t="s">
        <v>65</v>
      </c>
      <c r="C17" s="7"/>
      <c r="D17" s="28"/>
      <c r="E17" s="28"/>
      <c r="F17" s="5"/>
      <c r="G17" s="5"/>
      <c r="H17" s="5"/>
      <c r="I17" s="5"/>
    </row>
    <row r="18" spans="1:9" x14ac:dyDescent="0.25">
      <c r="A18" s="7" t="s">
        <v>64</v>
      </c>
      <c r="B18" s="28" t="s">
        <v>63</v>
      </c>
      <c r="C18" s="7"/>
      <c r="D18" s="28"/>
      <c r="E18" s="28"/>
      <c r="F18" s="5"/>
      <c r="G18" s="5"/>
      <c r="H18" s="5"/>
      <c r="I18" s="5"/>
    </row>
    <row r="19" spans="1:9" x14ac:dyDescent="0.25">
      <c r="A19" s="11"/>
      <c r="B19" s="28" t="s">
        <v>62</v>
      </c>
      <c r="C19" s="7"/>
      <c r="D19" s="7"/>
      <c r="E19" s="7"/>
      <c r="F19" s="53"/>
      <c r="G19" s="7"/>
      <c r="H19" s="7"/>
      <c r="I19" s="28"/>
    </row>
    <row r="20" spans="1:9" x14ac:dyDescent="0.25">
      <c r="A20" s="7"/>
      <c r="B20" s="28" t="s">
        <v>61</v>
      </c>
      <c r="C20" s="7"/>
      <c r="D20" s="7"/>
      <c r="E20" s="7"/>
      <c r="F20" s="7"/>
      <c r="G20" s="7"/>
      <c r="H20" s="7"/>
      <c r="I20" s="28"/>
    </row>
    <row r="21" spans="1:9" x14ac:dyDescent="0.25">
      <c r="A21" s="7" t="s">
        <v>60</v>
      </c>
      <c r="B21" s="28" t="s">
        <v>59</v>
      </c>
      <c r="C21" s="7"/>
      <c r="D21" s="28"/>
      <c r="E21" s="28"/>
      <c r="F21" s="5"/>
      <c r="G21" s="5"/>
      <c r="H21" s="5"/>
      <c r="I21" s="5"/>
    </row>
    <row r="22" spans="1:9" x14ac:dyDescent="0.25">
      <c r="B22" s="5"/>
      <c r="C22" s="7"/>
      <c r="D22" s="5"/>
      <c r="E22" s="5"/>
      <c r="F22" s="6"/>
      <c r="G22" s="5"/>
      <c r="H22" s="5"/>
      <c r="I22" s="5"/>
    </row>
    <row r="23" spans="1:9" x14ac:dyDescent="0.25">
      <c r="A23" s="7" t="s">
        <v>58</v>
      </c>
      <c r="B23" s="5"/>
      <c r="C23" s="7"/>
      <c r="D23" s="5"/>
      <c r="E23" s="5"/>
      <c r="F23" s="6"/>
      <c r="G23" s="5"/>
      <c r="H23" s="5"/>
      <c r="I23" s="5"/>
    </row>
    <row r="24" spans="1:9" x14ac:dyDescent="0.25">
      <c r="A24" s="52" t="s">
        <v>57</v>
      </c>
      <c r="B24" s="50" t="s">
        <v>56</v>
      </c>
      <c r="C24" s="51" t="s">
        <v>55</v>
      </c>
      <c r="D24" s="50" t="s">
        <v>54</v>
      </c>
      <c r="E24" s="49"/>
      <c r="F24" s="50" t="s">
        <v>53</v>
      </c>
      <c r="G24" s="49" t="s">
        <v>52</v>
      </c>
      <c r="H24" s="36"/>
      <c r="I24" s="5"/>
    </row>
    <row r="25" spans="1:9" x14ac:dyDescent="0.25">
      <c r="A25" s="45" t="s">
        <v>51</v>
      </c>
      <c r="B25">
        <v>658</v>
      </c>
      <c r="C25" s="44">
        <v>40</v>
      </c>
      <c r="D25" s="43">
        <f>SUM(B25/C25)</f>
        <v>16.45</v>
      </c>
      <c r="E25" s="22"/>
      <c r="F25">
        <v>42</v>
      </c>
      <c r="G25" s="42">
        <f>SUM(F25)/C25</f>
        <v>1.05</v>
      </c>
      <c r="H25" s="5"/>
      <c r="I25" s="5"/>
    </row>
    <row r="26" spans="1:9" x14ac:dyDescent="0.25">
      <c r="A26" s="45" t="s">
        <v>50</v>
      </c>
      <c r="B26">
        <v>1154</v>
      </c>
      <c r="C26" s="44">
        <v>63</v>
      </c>
      <c r="D26" s="43">
        <f>SUM(B26/C26)</f>
        <v>18.317460317460316</v>
      </c>
      <c r="E26" s="22"/>
      <c r="F26">
        <v>58</v>
      </c>
      <c r="G26" s="42">
        <f>SUM(F26)/C26</f>
        <v>0.92063492063492058</v>
      </c>
      <c r="H26" s="5"/>
      <c r="I26" s="5"/>
    </row>
    <row r="27" spans="1:9" x14ac:dyDescent="0.25">
      <c r="A27" s="45" t="s">
        <v>49</v>
      </c>
      <c r="B27">
        <v>4560</v>
      </c>
      <c r="C27" s="44">
        <v>235</v>
      </c>
      <c r="D27" s="43">
        <f>SUM(B27/C27)</f>
        <v>19.404255319148938</v>
      </c>
      <c r="E27" s="22"/>
      <c r="F27">
        <v>184</v>
      </c>
      <c r="G27" s="42">
        <f>SUM(F27)/C27</f>
        <v>0.78297872340425534</v>
      </c>
      <c r="H27" s="5"/>
      <c r="I27" s="5"/>
    </row>
    <row r="28" spans="1:9" x14ac:dyDescent="0.25">
      <c r="A28" s="45" t="s">
        <v>48</v>
      </c>
      <c r="B28">
        <v>3837</v>
      </c>
      <c r="C28" s="44">
        <v>214</v>
      </c>
      <c r="D28" s="43">
        <f>SUM(B28/C28)</f>
        <v>17.929906542056074</v>
      </c>
      <c r="E28" s="22"/>
      <c r="F28">
        <v>65</v>
      </c>
      <c r="G28" s="42">
        <f>SUM(F28)/C28</f>
        <v>0.30373831775700932</v>
      </c>
      <c r="H28" s="5" t="s">
        <v>46</v>
      </c>
      <c r="I28" s="28"/>
    </row>
    <row r="29" spans="1:9" x14ac:dyDescent="0.25">
      <c r="A29" s="48" t="s">
        <v>47</v>
      </c>
      <c r="B29">
        <v>2348</v>
      </c>
      <c r="C29" s="47">
        <v>127</v>
      </c>
      <c r="D29" s="43">
        <f>SUM(B29/C29)</f>
        <v>18.488188976377952</v>
      </c>
      <c r="E29" s="46"/>
      <c r="F29" s="43">
        <v>209</v>
      </c>
      <c r="G29" s="42">
        <f>SUM(F29)/C29</f>
        <v>1.6456692913385826</v>
      </c>
      <c r="H29" s="5" t="s">
        <v>46</v>
      </c>
      <c r="I29" s="28"/>
    </row>
    <row r="30" spans="1:9" x14ac:dyDescent="0.25">
      <c r="A30" s="45" t="s">
        <v>45</v>
      </c>
      <c r="B30">
        <v>830</v>
      </c>
      <c r="C30" s="44">
        <v>49</v>
      </c>
      <c r="D30" s="43">
        <f>SUM(B30/C30)</f>
        <v>16.938775510204081</v>
      </c>
      <c r="E30" s="22"/>
      <c r="F30">
        <v>75</v>
      </c>
      <c r="G30" s="42">
        <f>SUM(F30)/C30</f>
        <v>1.5306122448979591</v>
      </c>
      <c r="H30" s="5"/>
      <c r="I30" s="28"/>
    </row>
    <row r="31" spans="1:9" x14ac:dyDescent="0.25">
      <c r="A31" s="45" t="s">
        <v>44</v>
      </c>
      <c r="B31">
        <v>999</v>
      </c>
      <c r="C31" s="44">
        <v>53</v>
      </c>
      <c r="D31" s="43">
        <f>SUM(B31/C31)</f>
        <v>18.849056603773583</v>
      </c>
      <c r="E31" s="22"/>
      <c r="F31">
        <v>78</v>
      </c>
      <c r="G31" s="42">
        <f>SUM(F31)/C31</f>
        <v>1.4716981132075471</v>
      </c>
      <c r="H31" s="5"/>
      <c r="I31" s="28"/>
    </row>
    <row r="32" spans="1:9" x14ac:dyDescent="0.25">
      <c r="A32" s="45" t="s">
        <v>43</v>
      </c>
      <c r="B32">
        <v>300</v>
      </c>
      <c r="C32" s="44">
        <v>15</v>
      </c>
      <c r="D32" s="43">
        <f>SUM(B32/C32)</f>
        <v>20</v>
      </c>
      <c r="E32" s="22"/>
      <c r="F32">
        <v>20</v>
      </c>
      <c r="G32" s="42">
        <f>SUM(F32)/C32</f>
        <v>1.3333333333333333</v>
      </c>
      <c r="H32" s="5"/>
      <c r="I32" s="28"/>
    </row>
    <row r="33" spans="1:10" x14ac:dyDescent="0.25">
      <c r="A33" s="45" t="s">
        <v>42</v>
      </c>
      <c r="B33">
        <v>814</v>
      </c>
      <c r="C33" s="44">
        <v>45</v>
      </c>
      <c r="D33" s="43">
        <f>SUM(B33/C33)</f>
        <v>18.088888888888889</v>
      </c>
      <c r="E33" s="22"/>
      <c r="F33">
        <v>61</v>
      </c>
      <c r="G33" s="42">
        <f>SUM(F33)/C33</f>
        <v>1.3555555555555556</v>
      </c>
      <c r="H33" s="5"/>
      <c r="I33" s="28"/>
    </row>
    <row r="34" spans="1:10" x14ac:dyDescent="0.25">
      <c r="A34" s="41" t="s">
        <v>41</v>
      </c>
      <c r="B34" s="38">
        <f>SUM(B25:B33)</f>
        <v>15500</v>
      </c>
      <c r="C34" s="40">
        <f>SUM(C25:C33)</f>
        <v>841</v>
      </c>
      <c r="D34" s="39">
        <f>SUM(D25:D33)/9</f>
        <v>18.274059128656649</v>
      </c>
      <c r="E34" s="21"/>
      <c r="F34" s="38">
        <f>SUM(F25:F33)</f>
        <v>792</v>
      </c>
      <c r="G34" s="37">
        <f>SUM(G25:G33)/9</f>
        <v>1.1549133889032404</v>
      </c>
      <c r="H34" s="36"/>
      <c r="I34" s="28"/>
    </row>
    <row r="35" spans="1:10" x14ac:dyDescent="0.25">
      <c r="A35" s="11"/>
      <c r="B35" s="11"/>
      <c r="C35" s="35"/>
      <c r="D35" s="34"/>
      <c r="E35" s="11"/>
      <c r="F35" s="11"/>
      <c r="G35" s="33"/>
      <c r="H35" s="9"/>
      <c r="I35" s="28"/>
    </row>
    <row r="36" spans="1:10" x14ac:dyDescent="0.25">
      <c r="A36" s="28" t="s">
        <v>40</v>
      </c>
      <c r="B36" s="28"/>
      <c r="C36" s="32">
        <v>46</v>
      </c>
      <c r="D36" s="28"/>
      <c r="E36" s="28"/>
      <c r="F36" s="5"/>
      <c r="G36" s="28"/>
      <c r="H36" s="28"/>
      <c r="I36" s="28"/>
    </row>
    <row r="37" spans="1:10" x14ac:dyDescent="0.25">
      <c r="A37" s="28" t="s">
        <v>39</v>
      </c>
      <c r="B37" s="28"/>
      <c r="C37" s="31">
        <f>SUM(B34)/C36</f>
        <v>336.95652173913044</v>
      </c>
      <c r="D37" s="28"/>
      <c r="E37" s="28"/>
      <c r="F37" s="5"/>
      <c r="G37" s="28"/>
      <c r="H37" s="28"/>
      <c r="I37" s="28"/>
    </row>
    <row r="38" spans="1:10" x14ac:dyDescent="0.25">
      <c r="A38" s="30" t="s">
        <v>38</v>
      </c>
      <c r="B38" s="28"/>
      <c r="C38" s="29">
        <f>SUM(D34)</f>
        <v>18.274059128656649</v>
      </c>
      <c r="D38" s="28" t="s">
        <v>37</v>
      </c>
      <c r="E38" s="28"/>
      <c r="F38" s="5"/>
      <c r="G38" s="28"/>
      <c r="H38" s="28"/>
      <c r="I38" s="28"/>
    </row>
    <row r="39" spans="1:10" x14ac:dyDescent="0.25">
      <c r="A39" s="28"/>
      <c r="B39" s="28"/>
      <c r="C39" s="7"/>
      <c r="D39" s="28"/>
      <c r="E39" s="28"/>
      <c r="F39" s="28"/>
      <c r="G39" s="28"/>
      <c r="H39" s="28"/>
      <c r="I39" s="28"/>
    </row>
    <row r="40" spans="1:10" x14ac:dyDescent="0.25">
      <c r="A40" s="7" t="s">
        <v>36</v>
      </c>
      <c r="B40" s="5"/>
      <c r="C40" s="7"/>
      <c r="D40" s="5"/>
      <c r="E40" s="5"/>
      <c r="F40" s="6"/>
      <c r="G40" s="5"/>
      <c r="H40" s="5"/>
      <c r="I40" s="5"/>
    </row>
    <row r="41" spans="1:10" x14ac:dyDescent="0.25">
      <c r="A41" s="20" t="s">
        <v>35</v>
      </c>
      <c r="B41" s="1"/>
      <c r="C41" s="1" t="s">
        <v>34</v>
      </c>
      <c r="D41" s="1"/>
      <c r="E41" s="1" t="s">
        <v>3</v>
      </c>
      <c r="F41" s="1"/>
      <c r="G41" s="1"/>
      <c r="H41" s="1" t="s">
        <v>33</v>
      </c>
      <c r="I41" s="61"/>
      <c r="J41" s="62"/>
    </row>
    <row r="42" spans="1:10" x14ac:dyDescent="0.25">
      <c r="A42" s="27" t="s">
        <v>32</v>
      </c>
      <c r="B42" s="5">
        <v>32</v>
      </c>
      <c r="C42" s="27" t="s">
        <v>31</v>
      </c>
      <c r="D42" s="5">
        <v>1500</v>
      </c>
      <c r="E42" s="22" t="s">
        <v>30</v>
      </c>
      <c r="F42" s="22"/>
      <c r="G42" s="5">
        <v>350</v>
      </c>
      <c r="H42" s="22" t="s">
        <v>29</v>
      </c>
      <c r="I42" s="5">
        <v>160</v>
      </c>
    </row>
    <row r="43" spans="1:10" x14ac:dyDescent="0.25">
      <c r="A43" s="27" t="s">
        <v>28</v>
      </c>
      <c r="B43" s="5">
        <v>80</v>
      </c>
      <c r="C43" s="27" t="s">
        <v>27</v>
      </c>
      <c r="D43" s="5">
        <v>100</v>
      </c>
      <c r="E43" s="26"/>
      <c r="F43" s="22"/>
      <c r="G43" s="5"/>
      <c r="H43" s="22" t="s">
        <v>26</v>
      </c>
      <c r="I43" s="5">
        <v>112</v>
      </c>
    </row>
    <row r="44" spans="1:10" x14ac:dyDescent="0.25">
      <c r="A44" s="27" t="s">
        <v>25</v>
      </c>
      <c r="B44" s="5">
        <v>105</v>
      </c>
      <c r="C44" s="27" t="s">
        <v>24</v>
      </c>
      <c r="D44" s="5">
        <v>700</v>
      </c>
      <c r="E44" s="26"/>
      <c r="F44" s="22"/>
      <c r="G44" s="5"/>
      <c r="H44" s="22"/>
      <c r="I44" s="5"/>
    </row>
    <row r="45" spans="1:10" x14ac:dyDescent="0.25">
      <c r="A45" s="27" t="s">
        <v>23</v>
      </c>
      <c r="B45" s="5">
        <v>75</v>
      </c>
      <c r="C45" s="27"/>
      <c r="D45" s="5"/>
      <c r="E45" s="26"/>
      <c r="F45" s="22"/>
      <c r="G45" s="5"/>
      <c r="H45" s="22"/>
      <c r="I45" s="5"/>
    </row>
    <row r="46" spans="1:10" x14ac:dyDescent="0.25">
      <c r="A46" s="27" t="s">
        <v>22</v>
      </c>
      <c r="B46" s="5">
        <v>25</v>
      </c>
      <c r="C46" s="27"/>
      <c r="D46" s="5"/>
      <c r="E46" s="26"/>
      <c r="F46" s="22"/>
      <c r="G46" s="5"/>
      <c r="H46" s="22"/>
      <c r="I46" s="5"/>
    </row>
    <row r="47" spans="1:10" x14ac:dyDescent="0.25">
      <c r="A47" s="22" t="s">
        <v>21</v>
      </c>
      <c r="B47" s="5">
        <v>195</v>
      </c>
      <c r="C47" s="27"/>
      <c r="D47" s="5"/>
      <c r="E47" s="26"/>
      <c r="F47" s="22"/>
      <c r="G47" s="5"/>
      <c r="H47" s="22"/>
      <c r="I47" s="5"/>
    </row>
    <row r="48" spans="1:10" x14ac:dyDescent="0.25">
      <c r="A48" s="4"/>
      <c r="B48" s="1">
        <f>SUM(B42:B47)</f>
        <v>512</v>
      </c>
      <c r="C48" s="21"/>
      <c r="D48" s="1">
        <f>SUM(D42:D47)</f>
        <v>2300</v>
      </c>
      <c r="E48" s="25"/>
      <c r="F48" s="21"/>
      <c r="G48" s="1">
        <f>SUM(G42:G47)</f>
        <v>350</v>
      </c>
      <c r="H48" s="21"/>
      <c r="I48" s="61">
        <f>SUM(I42:I45)</f>
        <v>272</v>
      </c>
    </row>
    <row r="49" spans="1:9" x14ac:dyDescent="0.25">
      <c r="A49" s="7"/>
      <c r="B49" s="5"/>
      <c r="C49" s="7"/>
      <c r="D49" s="5"/>
      <c r="E49" s="5"/>
      <c r="F49" s="6"/>
      <c r="G49" s="5"/>
      <c r="H49" s="5"/>
      <c r="I49" s="5"/>
    </row>
    <row r="50" spans="1:9" x14ac:dyDescent="0.25">
      <c r="A50" s="20" t="s">
        <v>20</v>
      </c>
      <c r="B50" s="1"/>
      <c r="C50" s="1"/>
      <c r="D50" s="1"/>
      <c r="E50" s="1"/>
      <c r="F50" s="2"/>
      <c r="G50" s="1"/>
      <c r="H50" s="1"/>
      <c r="I50" s="1"/>
    </row>
    <row r="51" spans="1:9" x14ac:dyDescent="0.25">
      <c r="A51" s="24" t="s">
        <v>19</v>
      </c>
      <c r="B51" s="11"/>
      <c r="C51" s="11"/>
      <c r="D51" s="11"/>
      <c r="E51" s="11"/>
      <c r="F51" s="23"/>
      <c r="G51" s="11"/>
      <c r="H51" s="11"/>
      <c r="I51" s="11"/>
    </row>
    <row r="52" spans="1:9" x14ac:dyDescent="0.25">
      <c r="A52" s="22" t="s">
        <v>18</v>
      </c>
      <c r="B52" s="5"/>
      <c r="C52" s="7"/>
      <c r="D52" s="5"/>
      <c r="E52" s="5"/>
      <c r="F52" s="6"/>
      <c r="G52" s="5"/>
      <c r="H52" s="5"/>
      <c r="I52" s="5"/>
    </row>
    <row r="53" spans="1:9" x14ac:dyDescent="0.25">
      <c r="A53" s="22" t="s">
        <v>17</v>
      </c>
      <c r="B53" s="5"/>
      <c r="C53" s="7"/>
      <c r="D53" s="5"/>
      <c r="E53" s="5"/>
      <c r="F53" s="6"/>
      <c r="G53" s="5"/>
      <c r="H53" s="5"/>
      <c r="I53" s="5"/>
    </row>
    <row r="54" spans="1:9" x14ac:dyDescent="0.25">
      <c r="A54" s="22" t="s">
        <v>16</v>
      </c>
      <c r="B54" s="5"/>
      <c r="C54" s="7"/>
      <c r="D54" s="5"/>
      <c r="E54" s="5"/>
      <c r="F54" s="6"/>
      <c r="G54" s="5"/>
      <c r="H54" s="5"/>
      <c r="I54" s="5"/>
    </row>
    <row r="55" spans="1:9" x14ac:dyDescent="0.25">
      <c r="A55" s="22" t="s">
        <v>15</v>
      </c>
      <c r="B55" s="5"/>
      <c r="C55" s="7"/>
      <c r="D55" s="5"/>
      <c r="E55" s="5"/>
      <c r="F55" s="6"/>
      <c r="G55" s="5"/>
      <c r="H55" s="5"/>
      <c r="I55" s="5"/>
    </row>
    <row r="56" spans="1:9" x14ac:dyDescent="0.25">
      <c r="A56" s="22" t="s">
        <v>14</v>
      </c>
      <c r="B56" s="5"/>
      <c r="C56" s="7"/>
      <c r="D56" s="5"/>
      <c r="E56" s="5"/>
      <c r="F56" s="6"/>
      <c r="G56" s="5"/>
      <c r="H56" s="5"/>
      <c r="I56" s="5"/>
    </row>
    <row r="57" spans="1:9" x14ac:dyDescent="0.25">
      <c r="A57" s="4"/>
      <c r="B57" s="1">
        <v>335</v>
      </c>
      <c r="C57" s="1"/>
      <c r="D57" s="1"/>
      <c r="E57" s="1"/>
      <c r="F57" s="2"/>
      <c r="G57" s="1"/>
      <c r="H57" s="1"/>
      <c r="I57" s="61"/>
    </row>
    <row r="58" spans="1:9" x14ac:dyDescent="0.25">
      <c r="A58" s="7"/>
      <c r="B58" s="5"/>
      <c r="C58" s="7"/>
      <c r="D58" s="5"/>
      <c r="E58" s="5"/>
      <c r="F58" s="6"/>
      <c r="G58" s="5"/>
      <c r="H58" s="5"/>
      <c r="I58" s="5"/>
    </row>
    <row r="59" spans="1:9" x14ac:dyDescent="0.25">
      <c r="A59" s="20" t="s">
        <v>13</v>
      </c>
      <c r="B59" s="1"/>
      <c r="C59" s="15"/>
      <c r="D59" s="15"/>
      <c r="E59" s="15"/>
      <c r="F59" s="15"/>
      <c r="G59" s="15"/>
      <c r="H59" s="15"/>
      <c r="I59" s="36"/>
    </row>
    <row r="60" spans="1:9" x14ac:dyDescent="0.25">
      <c r="A60" s="19" t="s">
        <v>12</v>
      </c>
      <c r="B60" s="5"/>
      <c r="C60" s="7"/>
      <c r="D60" s="5"/>
      <c r="E60" s="5"/>
      <c r="F60" s="5"/>
      <c r="G60" s="5"/>
      <c r="H60" s="5"/>
      <c r="I60" s="5"/>
    </row>
    <row r="61" spans="1:9" x14ac:dyDescent="0.25">
      <c r="A61" s="19" t="s">
        <v>11</v>
      </c>
      <c r="B61" s="5"/>
      <c r="C61" s="7"/>
      <c r="D61" s="5"/>
      <c r="E61" s="5"/>
      <c r="F61" s="5"/>
      <c r="G61" s="5"/>
      <c r="H61" s="5"/>
      <c r="I61" s="5"/>
    </row>
    <row r="62" spans="1:9" x14ac:dyDescent="0.25">
      <c r="A62" s="19" t="s">
        <v>10</v>
      </c>
      <c r="B62" s="5"/>
      <c r="C62" s="7"/>
      <c r="D62" s="5"/>
      <c r="E62" s="5"/>
      <c r="F62" s="5"/>
      <c r="G62" s="5"/>
      <c r="H62" s="5"/>
      <c r="I62" s="5"/>
    </row>
    <row r="63" spans="1:9" x14ac:dyDescent="0.25">
      <c r="A63" s="19" t="s">
        <v>9</v>
      </c>
      <c r="B63" s="5"/>
      <c r="C63" s="7"/>
      <c r="D63" s="5"/>
      <c r="E63" s="5"/>
      <c r="F63" s="5"/>
      <c r="G63" s="5"/>
      <c r="H63" s="5"/>
      <c r="I63" s="5"/>
    </row>
    <row r="64" spans="1:9" x14ac:dyDescent="0.25">
      <c r="A64" s="4" t="s">
        <v>8</v>
      </c>
      <c r="B64" s="1">
        <v>2000</v>
      </c>
      <c r="C64" s="1"/>
      <c r="D64" s="15"/>
      <c r="E64" s="15"/>
      <c r="F64" s="15"/>
      <c r="G64" s="15"/>
      <c r="H64" s="15"/>
      <c r="I64" s="36"/>
    </row>
    <row r="65" spans="1:9" x14ac:dyDescent="0.25">
      <c r="A65" s="7"/>
      <c r="B65" s="5"/>
      <c r="C65" s="7"/>
      <c r="D65" s="5"/>
      <c r="E65" s="5"/>
      <c r="F65" s="5"/>
      <c r="G65" s="5"/>
      <c r="H65" s="5"/>
      <c r="I65" s="5"/>
    </row>
    <row r="66" spans="1:9" x14ac:dyDescent="0.25">
      <c r="A66" s="7"/>
      <c r="B66" s="5"/>
      <c r="C66" s="7"/>
      <c r="D66" s="5"/>
      <c r="E66" s="5"/>
      <c r="F66" s="5"/>
      <c r="G66" s="5"/>
      <c r="H66" s="5"/>
      <c r="I66" s="5"/>
    </row>
    <row r="67" spans="1:9" x14ac:dyDescent="0.25">
      <c r="A67" s="7"/>
      <c r="B67" s="5"/>
      <c r="C67" s="7"/>
      <c r="D67" s="5"/>
      <c r="E67" s="5"/>
      <c r="F67" s="5"/>
      <c r="G67" s="5"/>
      <c r="H67" s="5"/>
      <c r="I67" s="5"/>
    </row>
    <row r="68" spans="1:9" x14ac:dyDescent="0.25">
      <c r="A68" s="7"/>
      <c r="B68" s="5"/>
      <c r="C68" s="7"/>
      <c r="D68" s="5"/>
      <c r="E68" s="5"/>
      <c r="F68" s="18"/>
      <c r="G68" s="5"/>
      <c r="H68" s="5"/>
      <c r="I68" s="5"/>
    </row>
    <row r="69" spans="1:9" x14ac:dyDescent="0.25">
      <c r="A69" s="17" t="s">
        <v>7</v>
      </c>
      <c r="B69" s="15"/>
      <c r="C69" s="1"/>
      <c r="D69" s="15"/>
      <c r="E69" s="15"/>
      <c r="F69" s="16"/>
      <c r="G69" s="15"/>
      <c r="H69" s="15"/>
      <c r="I69" s="36"/>
    </row>
    <row r="70" spans="1:9" x14ac:dyDescent="0.25">
      <c r="A70" s="14" t="s">
        <v>6</v>
      </c>
      <c r="B70" s="13">
        <f>SUM(G12)</f>
        <v>3431.2518087251633</v>
      </c>
      <c r="C70" s="7"/>
      <c r="D70" s="5"/>
      <c r="E70" s="5"/>
      <c r="F70" s="6"/>
      <c r="G70" s="5"/>
      <c r="H70" s="5"/>
      <c r="I70" s="5"/>
    </row>
    <row r="71" spans="1:9" x14ac:dyDescent="0.25">
      <c r="A71" s="8" t="s">
        <v>5</v>
      </c>
      <c r="B71" s="5">
        <f>SUM(B48)</f>
        <v>512</v>
      </c>
      <c r="C71" s="7"/>
      <c r="D71" s="5"/>
      <c r="E71" s="5"/>
      <c r="F71" s="6"/>
      <c r="G71" s="5"/>
      <c r="H71" s="5"/>
      <c r="I71" s="5"/>
    </row>
    <row r="72" spans="1:9" x14ac:dyDescent="0.25">
      <c r="A72" s="8" t="s">
        <v>4</v>
      </c>
      <c r="B72" s="5">
        <f>SUM(D48)</f>
        <v>2300</v>
      </c>
      <c r="C72" s="7"/>
      <c r="D72" s="5"/>
      <c r="E72" s="5"/>
      <c r="F72" s="6"/>
      <c r="G72" s="5"/>
      <c r="H72" s="5"/>
      <c r="I72" s="5"/>
    </row>
    <row r="73" spans="1:9" x14ac:dyDescent="0.25">
      <c r="A73" s="8" t="s">
        <v>3</v>
      </c>
      <c r="B73" s="5">
        <f>SUM(G48)</f>
        <v>350</v>
      </c>
      <c r="C73" s="7"/>
      <c r="D73" s="5"/>
      <c r="E73" s="5"/>
      <c r="F73" s="6"/>
      <c r="G73" s="5"/>
      <c r="H73" s="5"/>
      <c r="I73" s="5"/>
    </row>
    <row r="74" spans="1:9" x14ac:dyDescent="0.25">
      <c r="A74" s="8" t="s">
        <v>2</v>
      </c>
      <c r="B74" s="5">
        <f>SUM(I48)</f>
        <v>272</v>
      </c>
      <c r="C74" s="7"/>
      <c r="D74" s="5"/>
      <c r="E74" s="5"/>
      <c r="F74" s="6"/>
      <c r="G74" s="5"/>
      <c r="H74" s="5"/>
      <c r="I74" s="5"/>
    </row>
    <row r="75" spans="1:9" x14ac:dyDescent="0.25">
      <c r="A75" s="12" t="s">
        <v>1</v>
      </c>
      <c r="B75" s="9">
        <f>SUM(B57)</f>
        <v>335</v>
      </c>
      <c r="C75" s="11"/>
      <c r="D75" s="9"/>
      <c r="E75" s="9"/>
      <c r="F75" s="10"/>
      <c r="G75" s="9"/>
      <c r="H75" s="9"/>
      <c r="I75" s="9"/>
    </row>
    <row r="76" spans="1:9" x14ac:dyDescent="0.25">
      <c r="A76" s="8" t="s">
        <v>0</v>
      </c>
      <c r="B76" s="5">
        <f>SUM(B64)</f>
        <v>2000</v>
      </c>
      <c r="C76" s="7"/>
      <c r="D76" s="5"/>
      <c r="E76" s="5"/>
      <c r="F76" s="6"/>
      <c r="G76" s="5"/>
      <c r="H76" s="5"/>
      <c r="I76" s="5"/>
    </row>
    <row r="77" spans="1:9" x14ac:dyDescent="0.25">
      <c r="A77" s="4"/>
      <c r="B77" s="3">
        <f>SUM(B70:B76)</f>
        <v>9200.2518087251628</v>
      </c>
      <c r="C77" s="1"/>
      <c r="D77" s="1"/>
      <c r="E77" s="1"/>
      <c r="F77" s="2"/>
      <c r="G77" s="1"/>
      <c r="H77" s="1"/>
      <c r="I77" s="61"/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van Dalen</dc:creator>
  <cp:lastModifiedBy>Tim van Dalen</cp:lastModifiedBy>
  <cp:lastPrinted>2015-01-04T17:45:20Z</cp:lastPrinted>
  <dcterms:created xsi:type="dcterms:W3CDTF">2015-01-04T17:37:49Z</dcterms:created>
  <dcterms:modified xsi:type="dcterms:W3CDTF">2015-01-04T17:46:53Z</dcterms:modified>
</cp:coreProperties>
</file>